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vlov\Desktop\02.2015\"/>
    </mc:Choice>
  </mc:AlternateContent>
  <bookViews>
    <workbookView xWindow="240" yWindow="30" windowWidth="19320" windowHeight="12405"/>
  </bookViews>
  <sheets>
    <sheet name="стр.м-ли" sheetId="8" r:id="rId1"/>
  </sheets>
  <definedNames>
    <definedName name="_xlnm.Print_Area" localSheetId="0">'стр.м-ли'!$A$1:$D$112</definedName>
    <definedName name="_xlnm.Print_Titles" localSheetId="0">'стр.м-ли'!$2:$2</definedName>
  </definedNames>
  <calcPr calcId="152511"/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C79" i="8"/>
  <c r="C74" i="8"/>
  <c r="C78" i="8"/>
  <c r="C76" i="8"/>
  <c r="C75" i="8"/>
  <c r="C68" i="8"/>
  <c r="C39" i="8"/>
  <c r="C38" i="8"/>
  <c r="C37" i="8"/>
  <c r="C62" i="8"/>
  <c r="C28" i="8"/>
  <c r="C15" i="8"/>
  <c r="D77" i="8"/>
  <c r="D5" i="8"/>
  <c r="D6" i="8"/>
  <c r="D7" i="8"/>
  <c r="D8" i="8"/>
  <c r="D9" i="8"/>
  <c r="D10" i="8"/>
  <c r="D11" i="8"/>
  <c r="D12" i="8"/>
  <c r="D13" i="8"/>
  <c r="D14" i="8"/>
  <c r="D16" i="8"/>
  <c r="D17" i="8"/>
  <c r="D18" i="8"/>
  <c r="D19" i="8"/>
  <c r="D20" i="8"/>
  <c r="D21" i="8"/>
  <c r="D22" i="8"/>
  <c r="D23" i="8"/>
  <c r="D24" i="8"/>
  <c r="D25" i="8"/>
  <c r="D26" i="8"/>
  <c r="D27" i="8"/>
  <c r="D29" i="8"/>
  <c r="D30" i="8"/>
  <c r="D31" i="8"/>
  <c r="D32" i="8"/>
  <c r="D33" i="8"/>
  <c r="D34" i="8"/>
  <c r="D35" i="8"/>
  <c r="D36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3" i="8"/>
  <c r="D64" i="8"/>
  <c r="D65" i="8"/>
  <c r="D66" i="8"/>
  <c r="D67" i="8"/>
  <c r="D69" i="8"/>
  <c r="D70" i="8"/>
  <c r="D71" i="8"/>
  <c r="D72" i="8"/>
  <c r="D73" i="8"/>
  <c r="E120" i="8"/>
  <c r="C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C97" i="8"/>
  <c r="D96" i="8"/>
  <c r="D95" i="8"/>
  <c r="D94" i="8"/>
  <c r="D93" i="8"/>
  <c r="D92" i="8"/>
  <c r="D91" i="8"/>
  <c r="D90" i="8"/>
  <c r="D89" i="8"/>
  <c r="D88" i="8"/>
  <c r="D97" i="8" s="1"/>
  <c r="D87" i="8"/>
  <c r="C84" i="8"/>
  <c r="D83" i="8"/>
  <c r="D84" i="8"/>
  <c r="D116" i="8" l="1"/>
  <c r="D80" i="8"/>
  <c r="D117" i="8" s="1"/>
  <c r="E121" i="8" s="1"/>
  <c r="E122" i="8" s="1"/>
  <c r="C80" i="8"/>
  <c r="C117" i="8" s="1"/>
  <c r="D121" i="8" s="1"/>
  <c r="D122" i="8" s="1"/>
</calcChain>
</file>

<file path=xl/sharedStrings.xml><?xml version="1.0" encoding="utf-8"?>
<sst xmlns="http://schemas.openxmlformats.org/spreadsheetml/2006/main" count="132" uniqueCount="117">
  <si>
    <t>№ по ред</t>
  </si>
  <si>
    <t>изд. фактура №, дата</t>
  </si>
  <si>
    <t>стойност без ДДС</t>
  </si>
  <si>
    <t>стойност с  ДДС</t>
  </si>
  <si>
    <t>без ДДС</t>
  </si>
  <si>
    <t>с ДДС</t>
  </si>
  <si>
    <t>отпуснат лимит за срока на договора:</t>
  </si>
  <si>
    <t>оставаща сума за реализиране за срока на договора:</t>
  </si>
  <si>
    <t>РУ АНГЕЛ КЪНЧЕВ, ФИЛИАЛ СИЛИСТРА</t>
  </si>
  <si>
    <t>общо изразходени средства  по договора:</t>
  </si>
  <si>
    <t>РУ АНГЕЛ КЪНЧЕВ ГР.РУСЕ</t>
  </si>
  <si>
    <t>НИС КЪМ РУ АНГЕЛ КЪНЧЕВ ГР. РУСЕ</t>
  </si>
  <si>
    <t>РУ АНГЕЛ КЪЧЕВ ФИЛИАЛ РАЗГРАД</t>
  </si>
  <si>
    <t>забележка/наименование на   проект; ФНИ</t>
  </si>
  <si>
    <t>изразходена сума за срока на договора:</t>
  </si>
  <si>
    <t>327205/03.04.2014</t>
  </si>
  <si>
    <t>327578/08.04.2014</t>
  </si>
  <si>
    <t>327571/08.04.2014</t>
  </si>
  <si>
    <t>327702/10.04.2014</t>
  </si>
  <si>
    <t>327972/14.04.2014</t>
  </si>
  <si>
    <t>328485/24.04.2014</t>
  </si>
  <si>
    <t>328739/28.04.2014</t>
  </si>
  <si>
    <t>328738/28.04.2014</t>
  </si>
  <si>
    <t>330161/21.05.2014</t>
  </si>
  <si>
    <t>330163/21.05.2014</t>
  </si>
  <si>
    <t>330594/27.05.2014</t>
  </si>
  <si>
    <t>330593/27.05.2014</t>
  </si>
  <si>
    <t>332006/17.06.2014</t>
  </si>
  <si>
    <t>332967/01.07.2014</t>
  </si>
  <si>
    <t>326551/25.03.2014</t>
  </si>
  <si>
    <t>326850/28.03.2014</t>
  </si>
  <si>
    <t>328308/22.04.2014</t>
  </si>
  <si>
    <t>330122/20.05.2014</t>
  </si>
  <si>
    <t>332493/24.06.2014</t>
  </si>
  <si>
    <t>333338/07.07.2014</t>
  </si>
  <si>
    <t>327604/09.04.2014</t>
  </si>
  <si>
    <t>330506/26.05.2014</t>
  </si>
  <si>
    <t>331608/11.06.2014</t>
  </si>
  <si>
    <t>332077/17.06.2014</t>
  </si>
  <si>
    <t>333589/10.07.2014</t>
  </si>
  <si>
    <t>326836/28.03.2014</t>
  </si>
  <si>
    <t>327468/07.04.2014</t>
  </si>
  <si>
    <t>327648/09.04.2014</t>
  </si>
  <si>
    <t>328092/15.04.2014</t>
  </si>
  <si>
    <t>328454/23.04.2014</t>
  </si>
  <si>
    <t>330623/28.05.2014</t>
  </si>
  <si>
    <t>330804/30.05.2014</t>
  </si>
  <si>
    <t>330940/02.06.2014</t>
  </si>
  <si>
    <t>331565/10.06.2014</t>
  </si>
  <si>
    <t>332052/17.06.2014</t>
  </si>
  <si>
    <t>332577/25.06.2014</t>
  </si>
  <si>
    <t>333508/09.07.2014</t>
  </si>
  <si>
    <t>329458/12.05.2014</t>
  </si>
  <si>
    <t>000506/21.07.2014</t>
  </si>
  <si>
    <t>004504/23.09.2014</t>
  </si>
  <si>
    <t>005687/08.10.2014</t>
  </si>
  <si>
    <t>000074/16.07.2014</t>
  </si>
  <si>
    <t>000103/16.07.2014</t>
  </si>
  <si>
    <t>001942/12.08.2014</t>
  </si>
  <si>
    <t>002599/22.08.2014</t>
  </si>
  <si>
    <t>003453/05.09.2014</t>
  </si>
  <si>
    <t>004037/15.09.2014</t>
  </si>
  <si>
    <t>004533/23.09.2014</t>
  </si>
  <si>
    <t>004970/29.09.2014</t>
  </si>
  <si>
    <t>005624/08.10.2014</t>
  </si>
  <si>
    <t>009318/28.11.2014</t>
  </si>
  <si>
    <t>009031/25.11.2014</t>
  </si>
  <si>
    <t>006901/24.10.2014</t>
  </si>
  <si>
    <t>СПРАВКА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ИЗВЪРШЕНИ РАЗХОДИ ПО ФАКТУРИ
от периодична  доставка на материали, необходими за текуща поддръжка на сградния фонд на Русенски университет „Ангел Кънчев ” и изнесените му поделения – филиал Разград и филиал Силистра, както и по изпълнение на национални и международни проекти, финансирани със средства получени от  Европейския съюз, други държави и неправителствени организации от  чужбина“. .                                                                                            ОТ ФИРМА  „СОНЕВ И СИНОВЕ” ООД – Русе по Договор № 95В00-32/25.03.2014 г за периода от 25.03.2014 г. до 25.09.2016 г.</t>
  </si>
  <si>
    <t>1000000499/21.07.2014</t>
  </si>
  <si>
    <t>1000000754/24.07.2014</t>
  </si>
  <si>
    <t>1000000913/25.07.2014</t>
  </si>
  <si>
    <t>1000001064/29.07.2014</t>
  </si>
  <si>
    <t>1000001065/29.07.2014</t>
  </si>
  <si>
    <t>1000002758/25.08.2014</t>
  </si>
  <si>
    <t>1000003225/02.09.2014</t>
  </si>
  <si>
    <t>1000003726/10.09.2014</t>
  </si>
  <si>
    <t>1000003734/10.09.2014</t>
  </si>
  <si>
    <t>1000003758/10.09.2014</t>
  </si>
  <si>
    <t>1000004228/17.09.2014</t>
  </si>
  <si>
    <t>1000004257/17.09.2014</t>
  </si>
  <si>
    <t>1000004421/19.09.2014</t>
  </si>
  <si>
    <t>1000005240/02.10.2014</t>
  </si>
  <si>
    <t>1000005411/04.10.2014</t>
  </si>
  <si>
    <t>1000005677/08.10.2014</t>
  </si>
  <si>
    <t>1000005733/15.10.2014</t>
  </si>
  <si>
    <t>1000006076/14.10.2014</t>
  </si>
  <si>
    <t>1000006270/16.10.2014</t>
  </si>
  <si>
    <t>1000006448/20.10.2014</t>
  </si>
  <si>
    <t>1000006746/23.10.2014</t>
  </si>
  <si>
    <t>1000006965/27.10.2014</t>
  </si>
  <si>
    <t>1000007058/28.10.2014</t>
  </si>
  <si>
    <t>1000007617/05.11.2014</t>
  </si>
  <si>
    <t>1000007742/06.11.2014</t>
  </si>
  <si>
    <t>1000007743/06.11.2014</t>
  </si>
  <si>
    <t>1000007744/06.11.2014</t>
  </si>
  <si>
    <t>1000008829/21.11.2014</t>
  </si>
  <si>
    <t>1000008831/21.11.2014</t>
  </si>
  <si>
    <t>1000009005/25.11.2014</t>
  </si>
  <si>
    <t>1000009087/25.1102014</t>
  </si>
  <si>
    <t>1000009088/25.11.2014</t>
  </si>
  <si>
    <t>1000009234/27.11.2014</t>
  </si>
  <si>
    <t>1000010488/17.12.2014</t>
  </si>
  <si>
    <t>1000009592/03.12.2014</t>
  </si>
  <si>
    <t>1000009720/05.12.2014</t>
  </si>
  <si>
    <t>1000012234/29.01.2015</t>
  </si>
  <si>
    <t>332006/25.06.2014</t>
  </si>
  <si>
    <t>0100007744/14.11.2014</t>
  </si>
  <si>
    <t>1000000754/30.07.2014</t>
  </si>
  <si>
    <t>1000001064/30.07.2014</t>
  </si>
  <si>
    <t>1000001065/30.07.2014</t>
  </si>
  <si>
    <t>1000009005/26.11.2014</t>
  </si>
  <si>
    <t>1000011349/20.01.2015</t>
  </si>
  <si>
    <t>1000011497/20.01.2015</t>
  </si>
  <si>
    <t>1000011826/30.01.2015</t>
  </si>
  <si>
    <t>100011680/19.01.20155</t>
  </si>
  <si>
    <t>1000012234/06.02.2015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</si>
</sst>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justify"/>
    </xf>
    <xf numFmtId="0" fontId="0" fillId="0" borderId="0" xfId="0" applyBorder="1"/>
    <xf numFmtId="0" fontId="0" fillId="0" borderId="5" xfId="0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justify"/>
    </xf>
    <xf numFmtId="0" fontId="5" fillId="0" borderId="0" xfId="0" applyFont="1"/>
    <xf numFmtId="0" fontId="4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2" fontId="5" fillId="0" borderId="10" xfId="0" applyNumberFormat="1" applyFont="1" applyBorder="1" applyAlignment="1">
      <alignment vertical="top" wrapText="1"/>
    </xf>
    <xf numFmtId="2" fontId="5" fillId="0" borderId="11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center" wrapText="1"/>
    </xf>
    <xf numFmtId="0" fontId="5" fillId="3" borderId="12" xfId="0" applyFont="1" applyFill="1" applyBorder="1"/>
    <xf numFmtId="2" fontId="4" fillId="3" borderId="12" xfId="0" applyNumberFormat="1" applyFont="1" applyFill="1" applyBorder="1"/>
    <xf numFmtId="0" fontId="5" fillId="0" borderId="11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8" xfId="0" applyFont="1" applyFill="1" applyBorder="1"/>
    <xf numFmtId="0" fontId="4" fillId="2" borderId="1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2" fontId="4" fillId="4" borderId="4" xfId="0" applyNumberFormat="1" applyFont="1" applyFill="1" applyBorder="1"/>
    <xf numFmtId="0" fontId="5" fillId="4" borderId="8" xfId="0" applyFont="1" applyFill="1" applyBorder="1"/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5" borderId="10" xfId="0" applyNumberFormat="1" applyFont="1" applyFill="1" applyBorder="1"/>
    <xf numFmtId="2" fontId="6" fillId="5" borderId="18" xfId="0" applyNumberFormat="1" applyFont="1" applyFill="1" applyBorder="1"/>
    <xf numFmtId="4" fontId="4" fillId="3" borderId="10" xfId="0" applyNumberFormat="1" applyFont="1" applyFill="1" applyBorder="1"/>
    <xf numFmtId="4" fontId="5" fillId="0" borderId="0" xfId="0" applyNumberFormat="1" applyFont="1"/>
    <xf numFmtId="2" fontId="3" fillId="0" borderId="10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Fill="1" applyBorder="1"/>
    <xf numFmtId="0" fontId="5" fillId="0" borderId="10" xfId="0" applyFont="1" applyBorder="1" applyAlignment="1">
      <alignment horizontal="center"/>
    </xf>
    <xf numFmtId="0" fontId="5" fillId="0" borderId="22" xfId="0" applyFont="1" applyBorder="1"/>
    <xf numFmtId="4" fontId="4" fillId="3" borderId="18" xfId="0" applyNumberFormat="1" applyFont="1" applyFill="1" applyBorder="1"/>
    <xf numFmtId="4" fontId="4" fillId="6" borderId="23" xfId="0" applyNumberFormat="1" applyFont="1" applyFill="1" applyBorder="1" applyAlignment="1"/>
    <xf numFmtId="4" fontId="4" fillId="6" borderId="24" xfId="0" applyNumberFormat="1" applyFont="1" applyFill="1" applyBorder="1" applyAlignment="1"/>
    <xf numFmtId="0" fontId="3" fillId="0" borderId="10" xfId="0" applyFont="1" applyBorder="1" applyAlignment="1">
      <alignment horizontal="center" wrapText="1"/>
    </xf>
    <xf numFmtId="2" fontId="3" fillId="0" borderId="11" xfId="0" applyNumberFormat="1" applyFont="1" applyBorder="1" applyAlignment="1">
      <alignment vertical="top" wrapText="1"/>
    </xf>
    <xf numFmtId="2" fontId="3" fillId="0" borderId="10" xfId="0" applyNumberFormat="1" applyFont="1" applyBorder="1"/>
    <xf numFmtId="2" fontId="3" fillId="0" borderId="10" xfId="0" applyNumberFormat="1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2" fontId="3" fillId="0" borderId="12" xfId="0" applyNumberFormat="1" applyFont="1" applyBorder="1" applyAlignment="1">
      <alignment vertical="top" wrapText="1"/>
    </xf>
    <xf numFmtId="0" fontId="3" fillId="0" borderId="1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0" fontId="3" fillId="0" borderId="0" xfId="0" applyFont="1"/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</cellXfs>
  <cellStyles count="3">
    <cellStyle name="Currency 3" xfId="1"/>
    <cellStyle name="Normal" xfId="0" builtinId="0"/>
    <cellStyle name="Нормален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5"/>
  <sheetViews>
    <sheetView tabSelected="1" zoomScaleNormal="100" workbookViewId="0">
      <selection activeCell="D22" sqref="D22"/>
    </sheetView>
  </sheetViews>
  <sheetFormatPr defaultRowHeight="15.75" x14ac:dyDescent="0.25"/>
  <cols>
    <col min="1" max="1" width="13.140625" style="11" customWidth="1"/>
    <col min="2" max="2" width="25.85546875" style="11" customWidth="1"/>
    <col min="3" max="3" width="23.140625" style="11" customWidth="1"/>
    <col min="4" max="4" width="14.42578125" style="11" customWidth="1"/>
    <col min="5" max="5" width="31" style="11" customWidth="1"/>
    <col min="6" max="6" width="20.140625" style="11" customWidth="1"/>
    <col min="7" max="7" width="16.42578125" style="11" customWidth="1"/>
    <col min="8" max="16384" width="9.140625" style="11"/>
  </cols>
  <sheetData>
    <row r="1" spans="1:5" ht="137.25" customHeight="1" x14ac:dyDescent="0.25">
      <c r="A1" s="74" t="s">
        <v>68</v>
      </c>
      <c r="B1" s="75"/>
      <c r="C1" s="75"/>
      <c r="D1" s="75"/>
      <c r="E1" s="75"/>
    </row>
    <row r="2" spans="1:5" ht="16.5" thickBot="1" x14ac:dyDescent="0.3">
      <c r="A2" s="79"/>
      <c r="B2" s="79"/>
      <c r="C2" s="79"/>
      <c r="D2" s="79"/>
      <c r="E2" s="79"/>
    </row>
    <row r="3" spans="1:5" ht="32.25" thickBot="1" x14ac:dyDescent="0.3">
      <c r="A3" s="3" t="s">
        <v>0</v>
      </c>
      <c r="B3" s="4" t="s">
        <v>1</v>
      </c>
      <c r="C3" s="5" t="s">
        <v>2</v>
      </c>
      <c r="D3" s="5" t="s">
        <v>3</v>
      </c>
      <c r="E3" s="12" t="s">
        <v>13</v>
      </c>
    </row>
    <row r="4" spans="1:5" ht="16.5" thickBot="1" x14ac:dyDescent="0.3">
      <c r="A4" s="76" t="s">
        <v>10</v>
      </c>
      <c r="B4" s="77"/>
      <c r="C4" s="77"/>
      <c r="D4" s="77"/>
      <c r="E4" s="78"/>
    </row>
    <row r="5" spans="1:5" s="66" customFormat="1" x14ac:dyDescent="0.25">
      <c r="A5" s="62">
        <v>1</v>
      </c>
      <c r="B5" s="63" t="s">
        <v>40</v>
      </c>
      <c r="C5" s="64">
        <v>9.8833000000000002</v>
      </c>
      <c r="D5" s="55">
        <f>SUM(C5*1.2)</f>
        <v>11.859959999999999</v>
      </c>
      <c r="E5" s="65"/>
    </row>
    <row r="6" spans="1:5" s="66" customFormat="1" x14ac:dyDescent="0.25">
      <c r="A6" s="62">
        <f>A5+1</f>
        <v>2</v>
      </c>
      <c r="B6" s="28" t="s">
        <v>15</v>
      </c>
      <c r="C6" s="55">
        <v>700.2</v>
      </c>
      <c r="D6" s="55">
        <f>SUM(C6*1.2)</f>
        <v>840.24</v>
      </c>
      <c r="E6" s="67"/>
    </row>
    <row r="7" spans="1:5" s="66" customFormat="1" x14ac:dyDescent="0.25">
      <c r="A7" s="62">
        <f t="shared" ref="A7:A70" si="0">A6+1</f>
        <v>3</v>
      </c>
      <c r="B7" s="28" t="s">
        <v>41</v>
      </c>
      <c r="C7" s="55">
        <v>11.591699999999999</v>
      </c>
      <c r="D7" s="55">
        <f>SUM(C7*1.2)</f>
        <v>13.910039999999999</v>
      </c>
      <c r="E7" s="67"/>
    </row>
    <row r="8" spans="1:5" s="66" customFormat="1" x14ac:dyDescent="0.25">
      <c r="A8" s="62">
        <f t="shared" si="0"/>
        <v>4</v>
      </c>
      <c r="B8" s="13" t="s">
        <v>17</v>
      </c>
      <c r="C8" s="56">
        <v>1306.3699999999999</v>
      </c>
      <c r="D8" s="57">
        <f t="shared" ref="D8:D77" si="1">SUM(C8*1.2)</f>
        <v>1567.6439999999998</v>
      </c>
      <c r="E8" s="68"/>
    </row>
    <row r="9" spans="1:5" s="66" customFormat="1" x14ac:dyDescent="0.25">
      <c r="A9" s="62">
        <f t="shared" si="0"/>
        <v>5</v>
      </c>
      <c r="B9" s="13" t="s">
        <v>16</v>
      </c>
      <c r="C9" s="56">
        <v>1306.3699999999999</v>
      </c>
      <c r="D9" s="57">
        <f t="shared" si="1"/>
        <v>1567.6439999999998</v>
      </c>
      <c r="E9" s="68"/>
    </row>
    <row r="10" spans="1:5" s="66" customFormat="1" x14ac:dyDescent="0.25">
      <c r="A10" s="62">
        <f t="shared" si="0"/>
        <v>6</v>
      </c>
      <c r="B10" s="13" t="s">
        <v>42</v>
      </c>
      <c r="C10" s="56">
        <v>43.7</v>
      </c>
      <c r="D10" s="57">
        <f t="shared" si="1"/>
        <v>52.440000000000005</v>
      </c>
      <c r="E10" s="68"/>
    </row>
    <row r="11" spans="1:5" s="66" customFormat="1" x14ac:dyDescent="0.25">
      <c r="A11" s="62">
        <f t="shared" si="0"/>
        <v>7</v>
      </c>
      <c r="B11" s="13" t="s">
        <v>18</v>
      </c>
      <c r="C11" s="56">
        <v>112.79</v>
      </c>
      <c r="D11" s="57">
        <f t="shared" si="1"/>
        <v>135.34800000000001</v>
      </c>
      <c r="E11" s="68"/>
    </row>
    <row r="12" spans="1:5" s="66" customFormat="1" x14ac:dyDescent="0.25">
      <c r="A12" s="62">
        <f t="shared" si="0"/>
        <v>8</v>
      </c>
      <c r="B12" s="13" t="s">
        <v>19</v>
      </c>
      <c r="C12" s="56">
        <v>198.87</v>
      </c>
      <c r="D12" s="57">
        <f t="shared" si="1"/>
        <v>238.64400000000001</v>
      </c>
      <c r="E12" s="68"/>
    </row>
    <row r="13" spans="1:5" s="66" customFormat="1" x14ac:dyDescent="0.25">
      <c r="A13" s="62">
        <f t="shared" si="0"/>
        <v>9</v>
      </c>
      <c r="B13" s="13" t="s">
        <v>43</v>
      </c>
      <c r="C13" s="56">
        <v>13.166700000000001</v>
      </c>
      <c r="D13" s="57">
        <f t="shared" si="1"/>
        <v>15.800039999999999</v>
      </c>
      <c r="E13" s="68"/>
    </row>
    <row r="14" spans="1:5" s="66" customFormat="1" x14ac:dyDescent="0.25">
      <c r="A14" s="62">
        <f t="shared" si="0"/>
        <v>10</v>
      </c>
      <c r="B14" s="13" t="s">
        <v>44</v>
      </c>
      <c r="C14" s="56">
        <v>17.341699999999999</v>
      </c>
      <c r="D14" s="57">
        <f t="shared" si="1"/>
        <v>20.810039999999997</v>
      </c>
      <c r="E14" s="68"/>
    </row>
    <row r="15" spans="1:5" s="66" customFormat="1" x14ac:dyDescent="0.25">
      <c r="A15" s="62">
        <f t="shared" si="0"/>
        <v>11</v>
      </c>
      <c r="B15" s="13" t="s">
        <v>20</v>
      </c>
      <c r="C15" s="56">
        <f>D15/1.2</f>
        <v>740.69166666666672</v>
      </c>
      <c r="D15" s="57">
        <v>888.83</v>
      </c>
      <c r="E15" s="68"/>
    </row>
    <row r="16" spans="1:5" s="66" customFormat="1" x14ac:dyDescent="0.25">
      <c r="A16" s="62">
        <f t="shared" si="0"/>
        <v>12</v>
      </c>
      <c r="B16" s="13" t="s">
        <v>22</v>
      </c>
      <c r="C16" s="56">
        <v>157.72</v>
      </c>
      <c r="D16" s="57">
        <f t="shared" si="1"/>
        <v>189.26399999999998</v>
      </c>
      <c r="E16" s="68"/>
    </row>
    <row r="17" spans="1:5" s="66" customFormat="1" x14ac:dyDescent="0.25">
      <c r="A17" s="62">
        <f t="shared" si="0"/>
        <v>13</v>
      </c>
      <c r="B17" s="13" t="s">
        <v>21</v>
      </c>
      <c r="C17" s="56">
        <v>105.29</v>
      </c>
      <c r="D17" s="57">
        <f t="shared" si="1"/>
        <v>126.348</v>
      </c>
      <c r="E17" s="54"/>
    </row>
    <row r="18" spans="1:5" s="66" customFormat="1" x14ac:dyDescent="0.25">
      <c r="A18" s="62">
        <f t="shared" si="0"/>
        <v>14</v>
      </c>
      <c r="B18" s="13" t="s">
        <v>23</v>
      </c>
      <c r="C18" s="56">
        <v>550.21</v>
      </c>
      <c r="D18" s="57">
        <f t="shared" si="1"/>
        <v>660.25200000000007</v>
      </c>
      <c r="E18" s="68"/>
    </row>
    <row r="19" spans="1:5" s="66" customFormat="1" x14ac:dyDescent="0.25">
      <c r="A19" s="62">
        <f t="shared" si="0"/>
        <v>15</v>
      </c>
      <c r="B19" s="13" t="s">
        <v>24</v>
      </c>
      <c r="C19" s="56">
        <v>462.96</v>
      </c>
      <c r="D19" s="57">
        <f t="shared" si="1"/>
        <v>555.55199999999991</v>
      </c>
      <c r="E19" s="68"/>
    </row>
    <row r="20" spans="1:5" s="66" customFormat="1" x14ac:dyDescent="0.25">
      <c r="A20" s="62">
        <f t="shared" si="0"/>
        <v>16</v>
      </c>
      <c r="B20" s="13" t="s">
        <v>26</v>
      </c>
      <c r="C20" s="56">
        <v>189.52</v>
      </c>
      <c r="D20" s="57">
        <f t="shared" si="1"/>
        <v>227.42400000000001</v>
      </c>
      <c r="E20" s="68"/>
    </row>
    <row r="21" spans="1:5" s="66" customFormat="1" x14ac:dyDescent="0.25">
      <c r="A21" s="62">
        <f t="shared" si="0"/>
        <v>17</v>
      </c>
      <c r="B21" s="13" t="s">
        <v>25</v>
      </c>
      <c r="C21" s="56">
        <v>114</v>
      </c>
      <c r="D21" s="57">
        <f t="shared" si="1"/>
        <v>136.79999999999998</v>
      </c>
      <c r="E21" s="68"/>
    </row>
    <row r="22" spans="1:5" s="66" customFormat="1" x14ac:dyDescent="0.25">
      <c r="A22" s="62">
        <f t="shared" si="0"/>
        <v>18</v>
      </c>
      <c r="B22" s="13" t="s">
        <v>45</v>
      </c>
      <c r="C22" s="56">
        <v>24.941700000000001</v>
      </c>
      <c r="D22" s="57">
        <f t="shared" si="1"/>
        <v>29.930039999999998</v>
      </c>
      <c r="E22" s="68"/>
    </row>
    <row r="23" spans="1:5" s="66" customFormat="1" x14ac:dyDescent="0.25">
      <c r="A23" s="62">
        <f t="shared" si="0"/>
        <v>19</v>
      </c>
      <c r="B23" s="13" t="s">
        <v>46</v>
      </c>
      <c r="C23" s="56">
        <v>51.68</v>
      </c>
      <c r="D23" s="57">
        <f t="shared" si="1"/>
        <v>62.015999999999998</v>
      </c>
      <c r="E23" s="68"/>
    </row>
    <row r="24" spans="1:5" s="66" customFormat="1" x14ac:dyDescent="0.25">
      <c r="A24" s="62">
        <f t="shared" si="0"/>
        <v>20</v>
      </c>
      <c r="B24" s="13" t="s">
        <v>47</v>
      </c>
      <c r="C24" s="56">
        <v>13.458299999999999</v>
      </c>
      <c r="D24" s="57">
        <f t="shared" si="1"/>
        <v>16.14996</v>
      </c>
      <c r="E24" s="68"/>
    </row>
    <row r="25" spans="1:5" s="66" customFormat="1" x14ac:dyDescent="0.25">
      <c r="A25" s="62">
        <f t="shared" si="0"/>
        <v>21</v>
      </c>
      <c r="B25" s="13" t="s">
        <v>48</v>
      </c>
      <c r="C25" s="56">
        <v>9.1999999999999993</v>
      </c>
      <c r="D25" s="57">
        <f t="shared" si="1"/>
        <v>11.04</v>
      </c>
      <c r="E25" s="68"/>
    </row>
    <row r="26" spans="1:5" s="66" customFormat="1" x14ac:dyDescent="0.25">
      <c r="A26" s="62">
        <f t="shared" si="0"/>
        <v>22</v>
      </c>
      <c r="B26" s="13" t="s">
        <v>27</v>
      </c>
      <c r="C26" s="56">
        <v>207.57</v>
      </c>
      <c r="D26" s="57">
        <f t="shared" si="1"/>
        <v>249.08399999999997</v>
      </c>
      <c r="E26" s="68"/>
    </row>
    <row r="27" spans="1:5" s="66" customFormat="1" x14ac:dyDescent="0.25">
      <c r="A27" s="62">
        <f t="shared" si="0"/>
        <v>23</v>
      </c>
      <c r="B27" s="13" t="s">
        <v>49</v>
      </c>
      <c r="C27" s="56">
        <v>76.758300000000006</v>
      </c>
      <c r="D27" s="57">
        <f t="shared" si="1"/>
        <v>92.109960000000001</v>
      </c>
      <c r="E27" s="68"/>
    </row>
    <row r="28" spans="1:5" s="66" customFormat="1" x14ac:dyDescent="0.25">
      <c r="A28" s="62">
        <f t="shared" si="0"/>
        <v>24</v>
      </c>
      <c r="B28" s="13" t="s">
        <v>106</v>
      </c>
      <c r="C28" s="56">
        <f>D28/1.2</f>
        <v>205.06666666666669</v>
      </c>
      <c r="D28" s="57">
        <v>246.08</v>
      </c>
      <c r="E28" s="68"/>
    </row>
    <row r="29" spans="1:5" s="66" customFormat="1" x14ac:dyDescent="0.25">
      <c r="A29" s="62">
        <f t="shared" si="0"/>
        <v>25</v>
      </c>
      <c r="B29" s="13" t="s">
        <v>50</v>
      </c>
      <c r="C29" s="56">
        <v>23.85</v>
      </c>
      <c r="D29" s="57">
        <f t="shared" si="1"/>
        <v>28.62</v>
      </c>
      <c r="E29" s="68"/>
    </row>
    <row r="30" spans="1:5" s="66" customFormat="1" x14ac:dyDescent="0.25">
      <c r="A30" s="62">
        <f t="shared" si="0"/>
        <v>26</v>
      </c>
      <c r="B30" s="13" t="s">
        <v>28</v>
      </c>
      <c r="C30" s="56">
        <v>396.47</v>
      </c>
      <c r="D30" s="57">
        <f t="shared" si="1"/>
        <v>475.76400000000001</v>
      </c>
      <c r="E30" s="68"/>
    </row>
    <row r="31" spans="1:5" s="66" customFormat="1" x14ac:dyDescent="0.25">
      <c r="A31" s="62">
        <f t="shared" si="0"/>
        <v>27</v>
      </c>
      <c r="B31" s="54" t="s">
        <v>51</v>
      </c>
      <c r="C31" s="57">
        <v>76.0167</v>
      </c>
      <c r="D31" s="57">
        <f t="shared" si="1"/>
        <v>91.220039999999997</v>
      </c>
      <c r="E31" s="68"/>
    </row>
    <row r="32" spans="1:5" s="66" customFormat="1" x14ac:dyDescent="0.25">
      <c r="A32" s="62">
        <f t="shared" si="0"/>
        <v>28</v>
      </c>
      <c r="B32" s="54" t="s">
        <v>69</v>
      </c>
      <c r="C32" s="57">
        <v>29.18</v>
      </c>
      <c r="D32" s="57">
        <f t="shared" si="1"/>
        <v>35.015999999999998</v>
      </c>
      <c r="E32" s="68"/>
    </row>
    <row r="33" spans="1:5" s="66" customFormat="1" x14ac:dyDescent="0.25">
      <c r="A33" s="62">
        <f t="shared" si="0"/>
        <v>29</v>
      </c>
      <c r="B33" s="54" t="s">
        <v>70</v>
      </c>
      <c r="C33" s="57">
        <v>418.12</v>
      </c>
      <c r="D33" s="57">
        <f t="shared" si="1"/>
        <v>501.74399999999997</v>
      </c>
      <c r="E33" s="68"/>
    </row>
    <row r="34" spans="1:5" s="66" customFormat="1" x14ac:dyDescent="0.25">
      <c r="A34" s="62">
        <f t="shared" si="0"/>
        <v>30</v>
      </c>
      <c r="B34" s="54" t="s">
        <v>71</v>
      </c>
      <c r="C34" s="57">
        <v>11.94</v>
      </c>
      <c r="D34" s="57">
        <f t="shared" si="1"/>
        <v>14.327999999999999</v>
      </c>
      <c r="E34" s="68"/>
    </row>
    <row r="35" spans="1:5" s="66" customFormat="1" x14ac:dyDescent="0.25">
      <c r="A35" s="62">
        <f t="shared" si="0"/>
        <v>31</v>
      </c>
      <c r="B35" s="54" t="s">
        <v>72</v>
      </c>
      <c r="C35" s="57">
        <v>186.13</v>
      </c>
      <c r="D35" s="57">
        <f t="shared" si="1"/>
        <v>223.35599999999999</v>
      </c>
      <c r="E35" s="68"/>
    </row>
    <row r="36" spans="1:5" s="66" customFormat="1" x14ac:dyDescent="0.25">
      <c r="A36" s="62">
        <f t="shared" si="0"/>
        <v>32</v>
      </c>
      <c r="B36" s="54" t="s">
        <v>73</v>
      </c>
      <c r="C36" s="57">
        <v>507.03</v>
      </c>
      <c r="D36" s="57">
        <f t="shared" si="1"/>
        <v>608.43599999999992</v>
      </c>
      <c r="E36" s="68"/>
    </row>
    <row r="37" spans="1:5" s="66" customFormat="1" x14ac:dyDescent="0.25">
      <c r="A37" s="62">
        <f t="shared" si="0"/>
        <v>33</v>
      </c>
      <c r="B37" s="54" t="s">
        <v>108</v>
      </c>
      <c r="C37" s="57">
        <f>D37/1.2</f>
        <v>394.36666666666667</v>
      </c>
      <c r="D37" s="57">
        <v>473.24</v>
      </c>
      <c r="E37" s="68"/>
    </row>
    <row r="38" spans="1:5" s="66" customFormat="1" x14ac:dyDescent="0.25">
      <c r="A38" s="62">
        <f t="shared" si="0"/>
        <v>34</v>
      </c>
      <c r="B38" s="54" t="s">
        <v>109</v>
      </c>
      <c r="C38" s="57">
        <f>D38/1.2</f>
        <v>186.13333333333335</v>
      </c>
      <c r="D38" s="57">
        <v>223.36</v>
      </c>
      <c r="E38" s="68"/>
    </row>
    <row r="39" spans="1:5" s="66" customFormat="1" x14ac:dyDescent="0.25">
      <c r="A39" s="62">
        <f t="shared" si="0"/>
        <v>35</v>
      </c>
      <c r="B39" s="54" t="s">
        <v>110</v>
      </c>
      <c r="C39" s="57">
        <f>D39/1.2</f>
        <v>507.03333333333342</v>
      </c>
      <c r="D39" s="57">
        <v>608.44000000000005</v>
      </c>
      <c r="E39" s="68"/>
    </row>
    <row r="40" spans="1:5" s="66" customFormat="1" x14ac:dyDescent="0.25">
      <c r="A40" s="62">
        <f t="shared" si="0"/>
        <v>36</v>
      </c>
      <c r="B40" s="54" t="s">
        <v>74</v>
      </c>
      <c r="C40" s="57">
        <v>762.84</v>
      </c>
      <c r="D40" s="57">
        <f t="shared" si="1"/>
        <v>915.40800000000002</v>
      </c>
      <c r="E40" s="68"/>
    </row>
    <row r="41" spans="1:5" s="66" customFormat="1" x14ac:dyDescent="0.25">
      <c r="A41" s="62">
        <f t="shared" si="0"/>
        <v>37</v>
      </c>
      <c r="B41" s="54" t="s">
        <v>75</v>
      </c>
      <c r="C41" s="57">
        <v>33.1</v>
      </c>
      <c r="D41" s="57">
        <f t="shared" si="1"/>
        <v>39.72</v>
      </c>
      <c r="E41" s="68"/>
    </row>
    <row r="42" spans="1:5" s="66" customFormat="1" x14ac:dyDescent="0.25">
      <c r="A42" s="62">
        <f t="shared" si="0"/>
        <v>38</v>
      </c>
      <c r="B42" s="54" t="s">
        <v>76</v>
      </c>
      <c r="C42" s="57">
        <v>214.04</v>
      </c>
      <c r="D42" s="57">
        <f t="shared" si="1"/>
        <v>256.84799999999996</v>
      </c>
      <c r="E42" s="68"/>
    </row>
    <row r="43" spans="1:5" s="66" customFormat="1" x14ac:dyDescent="0.25">
      <c r="A43" s="62">
        <f t="shared" si="0"/>
        <v>39</v>
      </c>
      <c r="B43" s="54" t="s">
        <v>77</v>
      </c>
      <c r="C43" s="57">
        <v>92</v>
      </c>
      <c r="D43" s="57">
        <f t="shared" si="1"/>
        <v>110.39999999999999</v>
      </c>
      <c r="E43" s="68"/>
    </row>
    <row r="44" spans="1:5" s="66" customFormat="1" x14ac:dyDescent="0.25">
      <c r="A44" s="62">
        <f t="shared" si="0"/>
        <v>40</v>
      </c>
      <c r="B44" s="54" t="s">
        <v>78</v>
      </c>
      <c r="C44" s="57">
        <v>16.96</v>
      </c>
      <c r="D44" s="57">
        <f t="shared" si="1"/>
        <v>20.352</v>
      </c>
      <c r="E44" s="68"/>
    </row>
    <row r="45" spans="1:5" s="66" customFormat="1" x14ac:dyDescent="0.25">
      <c r="A45" s="62">
        <f t="shared" si="0"/>
        <v>41</v>
      </c>
      <c r="B45" s="54" t="s">
        <v>79</v>
      </c>
      <c r="C45" s="57">
        <v>525.67999999999995</v>
      </c>
      <c r="D45" s="57">
        <f t="shared" si="1"/>
        <v>630.81599999999992</v>
      </c>
      <c r="E45" s="68"/>
    </row>
    <row r="46" spans="1:5" s="66" customFormat="1" x14ac:dyDescent="0.25">
      <c r="A46" s="62">
        <f t="shared" si="0"/>
        <v>42</v>
      </c>
      <c r="B46" s="54" t="s">
        <v>80</v>
      </c>
      <c r="C46" s="57">
        <v>9.02</v>
      </c>
      <c r="D46" s="57">
        <f t="shared" si="1"/>
        <v>10.824</v>
      </c>
      <c r="E46" s="68"/>
    </row>
    <row r="47" spans="1:5" s="66" customFormat="1" x14ac:dyDescent="0.25">
      <c r="A47" s="62">
        <f t="shared" si="0"/>
        <v>43</v>
      </c>
      <c r="B47" s="54" t="s">
        <v>81</v>
      </c>
      <c r="C47" s="57">
        <v>14.34</v>
      </c>
      <c r="D47" s="57">
        <f t="shared" si="1"/>
        <v>17.207999999999998</v>
      </c>
      <c r="E47" s="68"/>
    </row>
    <row r="48" spans="1:5" s="66" customFormat="1" x14ac:dyDescent="0.25">
      <c r="A48" s="62">
        <f t="shared" si="0"/>
        <v>44</v>
      </c>
      <c r="B48" s="54" t="s">
        <v>82</v>
      </c>
      <c r="C48" s="57">
        <v>12.66</v>
      </c>
      <c r="D48" s="57">
        <f t="shared" si="1"/>
        <v>15.192</v>
      </c>
      <c r="E48" s="68"/>
    </row>
    <row r="49" spans="1:8" s="66" customFormat="1" x14ac:dyDescent="0.25">
      <c r="A49" s="62">
        <f t="shared" si="0"/>
        <v>45</v>
      </c>
      <c r="B49" s="54" t="s">
        <v>83</v>
      </c>
      <c r="C49" s="57">
        <v>7.44</v>
      </c>
      <c r="D49" s="57">
        <f t="shared" si="1"/>
        <v>8.9280000000000008</v>
      </c>
      <c r="E49" s="68"/>
    </row>
    <row r="50" spans="1:8" s="66" customFormat="1" x14ac:dyDescent="0.25">
      <c r="A50" s="62">
        <f t="shared" si="0"/>
        <v>46</v>
      </c>
      <c r="B50" s="54" t="s">
        <v>84</v>
      </c>
      <c r="C50" s="57">
        <v>103.1</v>
      </c>
      <c r="D50" s="57">
        <f t="shared" si="1"/>
        <v>123.71999999999998</v>
      </c>
      <c r="E50" s="68"/>
    </row>
    <row r="51" spans="1:8" s="66" customFormat="1" x14ac:dyDescent="0.25">
      <c r="A51" s="62">
        <f t="shared" si="0"/>
        <v>47</v>
      </c>
      <c r="B51" s="54" t="s">
        <v>85</v>
      </c>
      <c r="C51" s="57">
        <v>1067.0899999999999</v>
      </c>
      <c r="D51" s="57">
        <f t="shared" si="1"/>
        <v>1280.5079999999998</v>
      </c>
      <c r="E51" s="68"/>
      <c r="H51" s="69"/>
    </row>
    <row r="52" spans="1:8" s="66" customFormat="1" x14ac:dyDescent="0.25">
      <c r="A52" s="62">
        <f t="shared" si="0"/>
        <v>48</v>
      </c>
      <c r="B52" s="54" t="s">
        <v>86</v>
      </c>
      <c r="C52" s="57">
        <v>20.59</v>
      </c>
      <c r="D52" s="57">
        <f t="shared" si="1"/>
        <v>24.707999999999998</v>
      </c>
      <c r="E52" s="68"/>
      <c r="G52" s="70"/>
      <c r="H52" s="71"/>
    </row>
    <row r="53" spans="1:8" s="66" customFormat="1" x14ac:dyDescent="0.25">
      <c r="A53" s="62">
        <f t="shared" si="0"/>
        <v>49</v>
      </c>
      <c r="B53" s="54" t="s">
        <v>87</v>
      </c>
      <c r="C53" s="57">
        <v>330.14</v>
      </c>
      <c r="D53" s="57">
        <f t="shared" si="1"/>
        <v>396.16799999999995</v>
      </c>
      <c r="E53" s="68"/>
      <c r="G53" s="70"/>
      <c r="H53" s="71"/>
    </row>
    <row r="54" spans="1:8" s="66" customFormat="1" x14ac:dyDescent="0.25">
      <c r="A54" s="62">
        <f t="shared" si="0"/>
        <v>50</v>
      </c>
      <c r="B54" s="13" t="s">
        <v>88</v>
      </c>
      <c r="C54" s="57">
        <v>137.57</v>
      </c>
      <c r="D54" s="57">
        <f t="shared" si="1"/>
        <v>165.08399999999997</v>
      </c>
      <c r="E54" s="68"/>
      <c r="G54" s="70"/>
      <c r="H54" s="71"/>
    </row>
    <row r="55" spans="1:8" s="66" customFormat="1" x14ac:dyDescent="0.25">
      <c r="A55" s="62">
        <f t="shared" si="0"/>
        <v>51</v>
      </c>
      <c r="B55" s="54" t="s">
        <v>89</v>
      </c>
      <c r="C55" s="57">
        <v>46.29</v>
      </c>
      <c r="D55" s="57">
        <f t="shared" si="1"/>
        <v>55.547999999999995</v>
      </c>
      <c r="E55" s="68"/>
      <c r="G55" s="70"/>
      <c r="H55" s="71"/>
    </row>
    <row r="56" spans="1:8" s="66" customFormat="1" x14ac:dyDescent="0.25">
      <c r="A56" s="62">
        <f t="shared" si="0"/>
        <v>52</v>
      </c>
      <c r="B56" s="13" t="s">
        <v>90</v>
      </c>
      <c r="C56" s="57">
        <v>22.93</v>
      </c>
      <c r="D56" s="57">
        <f t="shared" si="1"/>
        <v>27.515999999999998</v>
      </c>
      <c r="E56" s="68"/>
      <c r="G56" s="70"/>
      <c r="H56" s="71"/>
    </row>
    <row r="57" spans="1:8" s="66" customFormat="1" x14ac:dyDescent="0.25">
      <c r="A57" s="62">
        <f t="shared" si="0"/>
        <v>53</v>
      </c>
      <c r="B57" s="54" t="s">
        <v>91</v>
      </c>
      <c r="C57" s="57">
        <v>51.91</v>
      </c>
      <c r="D57" s="57">
        <f t="shared" si="1"/>
        <v>62.291999999999994</v>
      </c>
      <c r="E57" s="68"/>
      <c r="G57" s="70"/>
      <c r="H57" s="71"/>
    </row>
    <row r="58" spans="1:8" s="66" customFormat="1" x14ac:dyDescent="0.25">
      <c r="A58" s="62">
        <f t="shared" si="0"/>
        <v>54</v>
      </c>
      <c r="B58" s="54" t="s">
        <v>92</v>
      </c>
      <c r="C58" s="57">
        <v>10.1</v>
      </c>
      <c r="D58" s="57">
        <f t="shared" si="1"/>
        <v>12.12</v>
      </c>
      <c r="E58" s="68"/>
      <c r="G58" s="70"/>
      <c r="H58" s="71"/>
    </row>
    <row r="59" spans="1:8" s="66" customFormat="1" x14ac:dyDescent="0.25">
      <c r="A59" s="62">
        <f t="shared" si="0"/>
        <v>55</v>
      </c>
      <c r="B59" s="54" t="s">
        <v>93</v>
      </c>
      <c r="C59" s="57">
        <v>368.81</v>
      </c>
      <c r="D59" s="57">
        <f t="shared" si="1"/>
        <v>442.572</v>
      </c>
      <c r="E59" s="68"/>
      <c r="G59" s="70"/>
      <c r="H59" s="71"/>
    </row>
    <row r="60" spans="1:8" s="66" customFormat="1" x14ac:dyDescent="0.25">
      <c r="A60" s="62">
        <f t="shared" si="0"/>
        <v>56</v>
      </c>
      <c r="B60" s="13" t="s">
        <v>94</v>
      </c>
      <c r="C60" s="57">
        <v>123.19</v>
      </c>
      <c r="D60" s="57">
        <f t="shared" si="1"/>
        <v>147.828</v>
      </c>
      <c r="E60" s="68"/>
      <c r="G60" s="70"/>
      <c r="H60" s="71"/>
    </row>
    <row r="61" spans="1:8" s="66" customFormat="1" x14ac:dyDescent="0.25">
      <c r="A61" s="62">
        <f t="shared" si="0"/>
        <v>57</v>
      </c>
      <c r="B61" s="13" t="s">
        <v>95</v>
      </c>
      <c r="C61" s="57">
        <v>416.13</v>
      </c>
      <c r="D61" s="57">
        <f t="shared" si="1"/>
        <v>499.35599999999999</v>
      </c>
      <c r="E61" s="68"/>
      <c r="G61" s="70"/>
      <c r="H61" s="71"/>
    </row>
    <row r="62" spans="1:8" s="66" customFormat="1" x14ac:dyDescent="0.25">
      <c r="A62" s="62">
        <f t="shared" si="0"/>
        <v>58</v>
      </c>
      <c r="B62" s="13" t="s">
        <v>107</v>
      </c>
      <c r="C62" s="57">
        <f>D62/1.2</f>
        <v>416.13333333333338</v>
      </c>
      <c r="D62" s="57">
        <v>499.36</v>
      </c>
      <c r="E62" s="68"/>
      <c r="G62" s="70"/>
      <c r="H62" s="71"/>
    </row>
    <row r="63" spans="1:8" s="66" customFormat="1" x14ac:dyDescent="0.25">
      <c r="A63" s="62">
        <f t="shared" si="0"/>
        <v>59</v>
      </c>
      <c r="B63" s="13" t="s">
        <v>96</v>
      </c>
      <c r="C63" s="57">
        <v>208.34</v>
      </c>
      <c r="D63" s="57">
        <f t="shared" si="1"/>
        <v>250.00799999999998</v>
      </c>
      <c r="E63" s="68"/>
      <c r="G63" s="70"/>
      <c r="H63" s="71"/>
    </row>
    <row r="64" spans="1:8" s="66" customFormat="1" x14ac:dyDescent="0.25">
      <c r="A64" s="62">
        <f t="shared" si="0"/>
        <v>60</v>
      </c>
      <c r="B64" s="13" t="s">
        <v>97</v>
      </c>
      <c r="C64" s="57">
        <v>57.16</v>
      </c>
      <c r="D64" s="57">
        <f t="shared" si="1"/>
        <v>68.591999999999999</v>
      </c>
      <c r="E64" s="68"/>
      <c r="G64" s="70"/>
      <c r="H64" s="71"/>
    </row>
    <row r="65" spans="1:8" s="66" customFormat="1" x14ac:dyDescent="0.25">
      <c r="A65" s="62">
        <f t="shared" si="0"/>
        <v>61</v>
      </c>
      <c r="B65" s="13" t="s">
        <v>98</v>
      </c>
      <c r="C65" s="57">
        <v>24.46</v>
      </c>
      <c r="D65" s="57">
        <f t="shared" si="1"/>
        <v>29.352</v>
      </c>
      <c r="E65" s="68"/>
      <c r="G65" s="70"/>
      <c r="H65" s="71"/>
    </row>
    <row r="66" spans="1:8" s="66" customFormat="1" x14ac:dyDescent="0.25">
      <c r="A66" s="62">
        <f t="shared" si="0"/>
        <v>62</v>
      </c>
      <c r="B66" s="13" t="s">
        <v>99</v>
      </c>
      <c r="C66" s="57">
        <v>304.87</v>
      </c>
      <c r="D66" s="57">
        <f t="shared" si="1"/>
        <v>365.84399999999999</v>
      </c>
      <c r="E66" s="68"/>
      <c r="G66" s="70"/>
      <c r="H66" s="71"/>
    </row>
    <row r="67" spans="1:8" s="66" customFormat="1" x14ac:dyDescent="0.25">
      <c r="A67" s="62">
        <f t="shared" si="0"/>
        <v>63</v>
      </c>
      <c r="B67" s="13" t="s">
        <v>100</v>
      </c>
      <c r="C67" s="57">
        <v>846.51</v>
      </c>
      <c r="D67" s="57">
        <f t="shared" si="1"/>
        <v>1015.8119999999999</v>
      </c>
      <c r="E67" s="68"/>
      <c r="G67" s="70"/>
      <c r="H67" s="71"/>
    </row>
    <row r="68" spans="1:8" s="66" customFormat="1" x14ac:dyDescent="0.25">
      <c r="A68" s="62">
        <f t="shared" si="0"/>
        <v>64</v>
      </c>
      <c r="B68" s="72" t="s">
        <v>111</v>
      </c>
      <c r="C68" s="57">
        <f>D68/1.2</f>
        <v>81.616666666666674</v>
      </c>
      <c r="D68" s="57">
        <v>97.94</v>
      </c>
      <c r="E68" s="68"/>
      <c r="G68" s="70"/>
      <c r="H68" s="71"/>
    </row>
    <row r="69" spans="1:8" s="66" customFormat="1" x14ac:dyDescent="0.25">
      <c r="A69" s="62">
        <f t="shared" si="0"/>
        <v>65</v>
      </c>
      <c r="B69" s="54" t="s">
        <v>101</v>
      </c>
      <c r="C69" s="57">
        <v>275.27</v>
      </c>
      <c r="D69" s="57">
        <f t="shared" si="1"/>
        <v>330.32399999999996</v>
      </c>
      <c r="E69" s="68"/>
      <c r="G69" s="70"/>
      <c r="H69" s="71"/>
    </row>
    <row r="70" spans="1:8" s="66" customFormat="1" x14ac:dyDescent="0.25">
      <c r="A70" s="62">
        <f t="shared" si="0"/>
        <v>66</v>
      </c>
      <c r="B70" s="54" t="s">
        <v>65</v>
      </c>
      <c r="C70" s="57">
        <v>4.66</v>
      </c>
      <c r="D70" s="57">
        <f t="shared" si="1"/>
        <v>5.5919999999999996</v>
      </c>
      <c r="E70" s="68"/>
      <c r="G70" s="70"/>
      <c r="H70" s="71"/>
    </row>
    <row r="71" spans="1:8" s="66" customFormat="1" x14ac:dyDescent="0.25">
      <c r="A71" s="62">
        <f t="shared" ref="A71:A79" si="2">A70+1</f>
        <v>67</v>
      </c>
      <c r="B71" s="54" t="s">
        <v>103</v>
      </c>
      <c r="C71" s="57">
        <v>365.93</v>
      </c>
      <c r="D71" s="57">
        <f t="shared" si="1"/>
        <v>439.11599999999999</v>
      </c>
      <c r="E71" s="68"/>
      <c r="G71" s="70"/>
      <c r="H71" s="71"/>
    </row>
    <row r="72" spans="1:8" s="66" customFormat="1" x14ac:dyDescent="0.25">
      <c r="A72" s="62">
        <f t="shared" si="2"/>
        <v>68</v>
      </c>
      <c r="B72" s="54" t="s">
        <v>104</v>
      </c>
      <c r="C72" s="57">
        <v>639.21</v>
      </c>
      <c r="D72" s="57">
        <f t="shared" si="1"/>
        <v>767.05200000000002</v>
      </c>
      <c r="E72" s="68"/>
      <c r="G72" s="70"/>
      <c r="H72" s="71"/>
    </row>
    <row r="73" spans="1:8" s="66" customFormat="1" x14ac:dyDescent="0.25">
      <c r="A73" s="62">
        <f t="shared" si="2"/>
        <v>69</v>
      </c>
      <c r="B73" s="54" t="s">
        <v>102</v>
      </c>
      <c r="C73" s="57">
        <v>1165.5999999999999</v>
      </c>
      <c r="D73" s="57">
        <f t="shared" si="1"/>
        <v>1398.7199999999998</v>
      </c>
      <c r="E73" s="68"/>
      <c r="G73" s="70"/>
      <c r="H73" s="71"/>
    </row>
    <row r="74" spans="1:8" s="66" customFormat="1" x14ac:dyDescent="0.25">
      <c r="A74" s="62">
        <f t="shared" si="2"/>
        <v>70</v>
      </c>
      <c r="B74" s="60" t="s">
        <v>115</v>
      </c>
      <c r="C74" s="61">
        <f>D74/1.2</f>
        <v>50.841666666666669</v>
      </c>
      <c r="D74" s="61">
        <v>61.01</v>
      </c>
      <c r="E74" s="73"/>
      <c r="G74" s="70"/>
      <c r="H74" s="71"/>
    </row>
    <row r="75" spans="1:8" s="66" customFormat="1" x14ac:dyDescent="0.25">
      <c r="A75" s="62">
        <f t="shared" si="2"/>
        <v>71</v>
      </c>
      <c r="B75" s="60" t="s">
        <v>112</v>
      </c>
      <c r="C75" s="61">
        <f>D75/1.2</f>
        <v>137.5</v>
      </c>
      <c r="D75" s="61">
        <v>165</v>
      </c>
      <c r="E75" s="73"/>
      <c r="G75" s="70"/>
      <c r="H75" s="71"/>
    </row>
    <row r="76" spans="1:8" s="66" customFormat="1" x14ac:dyDescent="0.25">
      <c r="A76" s="62">
        <f t="shared" si="2"/>
        <v>72</v>
      </c>
      <c r="B76" s="60" t="s">
        <v>113</v>
      </c>
      <c r="C76" s="61">
        <f>D76/1.2</f>
        <v>194.05833333333334</v>
      </c>
      <c r="D76" s="61">
        <v>232.87</v>
      </c>
      <c r="E76" s="73"/>
      <c r="G76" s="70"/>
      <c r="H76" s="71"/>
    </row>
    <row r="77" spans="1:8" s="66" customFormat="1" x14ac:dyDescent="0.25">
      <c r="A77" s="62">
        <f t="shared" si="2"/>
        <v>73</v>
      </c>
      <c r="B77" s="60" t="s">
        <v>105</v>
      </c>
      <c r="C77" s="61">
        <v>924.99</v>
      </c>
      <c r="D77" s="61">
        <f t="shared" si="1"/>
        <v>1109.9880000000001</v>
      </c>
      <c r="E77" s="73"/>
      <c r="G77" s="70"/>
      <c r="H77" s="71"/>
    </row>
    <row r="78" spans="1:8" s="66" customFormat="1" x14ac:dyDescent="0.25">
      <c r="A78" s="62">
        <f t="shared" si="2"/>
        <v>74</v>
      </c>
      <c r="B78" s="60" t="s">
        <v>114</v>
      </c>
      <c r="C78" s="61">
        <f>D78/1.2</f>
        <v>451.10000000000008</v>
      </c>
      <c r="D78" s="61">
        <v>541.32000000000005</v>
      </c>
      <c r="E78" s="73"/>
      <c r="G78" s="70"/>
      <c r="H78" s="71"/>
    </row>
    <row r="79" spans="1:8" s="66" customFormat="1" x14ac:dyDescent="0.25">
      <c r="A79" s="62">
        <f t="shared" si="2"/>
        <v>75</v>
      </c>
      <c r="B79" s="60" t="s">
        <v>116</v>
      </c>
      <c r="C79" s="61">
        <f>D79/1.2</f>
        <v>872.40833333333342</v>
      </c>
      <c r="D79" s="61">
        <v>1046.8900000000001</v>
      </c>
      <c r="E79" s="73"/>
      <c r="G79" s="70"/>
      <c r="H79" s="71"/>
    </row>
    <row r="80" spans="1:8" ht="16.5" thickBot="1" x14ac:dyDescent="0.3">
      <c r="A80" s="17"/>
      <c r="B80" s="17"/>
      <c r="C80" s="18">
        <f>SUM(C5:C77)</f>
        <v>19448.700066666672</v>
      </c>
      <c r="D80" s="18">
        <f>SUM(D5:D77)</f>
        <v>23338.44008</v>
      </c>
      <c r="E80" s="17"/>
    </row>
    <row r="81" spans="1:8" ht="32.25" thickBot="1" x14ac:dyDescent="0.3">
      <c r="A81" s="3" t="s">
        <v>0</v>
      </c>
      <c r="B81" s="4" t="s">
        <v>1</v>
      </c>
      <c r="C81" s="5" t="s">
        <v>2</v>
      </c>
      <c r="D81" s="5" t="s">
        <v>3</v>
      </c>
      <c r="E81" s="12" t="s">
        <v>13</v>
      </c>
    </row>
    <row r="82" spans="1:8" ht="16.5" thickBot="1" x14ac:dyDescent="0.3">
      <c r="A82" s="76" t="s">
        <v>11</v>
      </c>
      <c r="B82" s="77"/>
      <c r="C82" s="77"/>
      <c r="D82" s="77"/>
      <c r="E82" s="78"/>
    </row>
    <row r="83" spans="1:8" ht="16.5" thickBot="1" x14ac:dyDescent="0.3">
      <c r="A83" s="19"/>
      <c r="B83" s="19"/>
      <c r="C83" s="15">
        <v>0</v>
      </c>
      <c r="D83" s="15">
        <f>SUM(C83*1.2)</f>
        <v>0</v>
      </c>
      <c r="E83" s="19"/>
    </row>
    <row r="84" spans="1:8" ht="16.5" thickBot="1" x14ac:dyDescent="0.3">
      <c r="A84" s="20"/>
      <c r="B84" s="21"/>
      <c r="C84" s="22">
        <f>SUM(C83:C83)</f>
        <v>0</v>
      </c>
      <c r="D84" s="22">
        <f>SUM(D83:D83)</f>
        <v>0</v>
      </c>
      <c r="E84" s="23"/>
    </row>
    <row r="85" spans="1:8" ht="32.25" thickBot="1" x14ac:dyDescent="0.3">
      <c r="A85" s="8" t="s">
        <v>0</v>
      </c>
      <c r="B85" s="9" t="s">
        <v>1</v>
      </c>
      <c r="C85" s="10" t="s">
        <v>2</v>
      </c>
      <c r="D85" s="10" t="s">
        <v>3</v>
      </c>
      <c r="E85" s="24" t="s">
        <v>13</v>
      </c>
    </row>
    <row r="86" spans="1:8" ht="16.5" thickBot="1" x14ac:dyDescent="0.3">
      <c r="A86" s="76" t="s">
        <v>8</v>
      </c>
      <c r="B86" s="77"/>
      <c r="C86" s="80"/>
      <c r="D86" s="77"/>
      <c r="E86" s="78"/>
    </row>
    <row r="87" spans="1:8" x14ac:dyDescent="0.25">
      <c r="A87" s="25">
        <v>1</v>
      </c>
      <c r="B87" s="26" t="s">
        <v>29</v>
      </c>
      <c r="C87" s="27">
        <v>70.37</v>
      </c>
      <c r="D87" s="55">
        <f t="shared" ref="D87:D96" si="3">SUM(C87*1.2)</f>
        <v>84.444000000000003</v>
      </c>
      <c r="E87" s="59"/>
    </row>
    <row r="88" spans="1:8" x14ac:dyDescent="0.25">
      <c r="A88" s="16">
        <v>2</v>
      </c>
      <c r="B88" s="28" t="s">
        <v>30</v>
      </c>
      <c r="C88" s="27">
        <v>83.88</v>
      </c>
      <c r="D88" s="57">
        <f t="shared" si="3"/>
        <v>100.65599999999999</v>
      </c>
      <c r="E88" s="58"/>
    </row>
    <row r="89" spans="1:8" x14ac:dyDescent="0.25">
      <c r="A89" s="16">
        <v>3</v>
      </c>
      <c r="B89" s="13" t="s">
        <v>31</v>
      </c>
      <c r="C89" s="27">
        <v>61.98</v>
      </c>
      <c r="D89" s="57">
        <f t="shared" si="3"/>
        <v>74.375999999999991</v>
      </c>
      <c r="E89" s="58"/>
      <c r="G89" s="47"/>
      <c r="H89" s="48"/>
    </row>
    <row r="90" spans="1:8" x14ac:dyDescent="0.25">
      <c r="A90" s="16">
        <v>4</v>
      </c>
      <c r="B90" s="13" t="s">
        <v>32</v>
      </c>
      <c r="C90" s="27">
        <v>196.94</v>
      </c>
      <c r="D90" s="57">
        <f t="shared" si="3"/>
        <v>236.32799999999997</v>
      </c>
      <c r="E90" s="58"/>
      <c r="G90" s="47"/>
      <c r="H90" s="48"/>
    </row>
    <row r="91" spans="1:8" x14ac:dyDescent="0.25">
      <c r="A91" s="16">
        <v>5</v>
      </c>
      <c r="B91" s="13" t="s">
        <v>33</v>
      </c>
      <c r="C91" s="27">
        <v>17.32</v>
      </c>
      <c r="D91" s="57">
        <f t="shared" si="3"/>
        <v>20.783999999999999</v>
      </c>
      <c r="E91" s="58"/>
      <c r="G91" s="47"/>
      <c r="H91" s="48"/>
    </row>
    <row r="92" spans="1:8" x14ac:dyDescent="0.25">
      <c r="A92" s="16">
        <v>6</v>
      </c>
      <c r="B92" s="13" t="s">
        <v>34</v>
      </c>
      <c r="C92" s="27">
        <v>62.57</v>
      </c>
      <c r="D92" s="57">
        <f t="shared" si="3"/>
        <v>75.084000000000003</v>
      </c>
      <c r="E92" s="58"/>
      <c r="G92" s="47"/>
      <c r="H92" s="48"/>
    </row>
    <row r="93" spans="1:8" x14ac:dyDescent="0.25">
      <c r="A93" s="16">
        <v>7</v>
      </c>
      <c r="B93" s="54" t="s">
        <v>53</v>
      </c>
      <c r="C93" s="57">
        <v>147.25</v>
      </c>
      <c r="D93" s="57">
        <f t="shared" si="3"/>
        <v>176.7</v>
      </c>
      <c r="E93" s="58"/>
      <c r="G93" s="47"/>
      <c r="H93" s="48"/>
    </row>
    <row r="94" spans="1:8" x14ac:dyDescent="0.25">
      <c r="A94" s="16">
        <v>8</v>
      </c>
      <c r="B94" s="54" t="s">
        <v>54</v>
      </c>
      <c r="C94" s="57">
        <v>12.3</v>
      </c>
      <c r="D94" s="57">
        <f t="shared" si="3"/>
        <v>14.76</v>
      </c>
      <c r="E94" s="58"/>
      <c r="G94" s="47"/>
      <c r="H94" s="48"/>
    </row>
    <row r="95" spans="1:8" x14ac:dyDescent="0.25">
      <c r="A95" s="16">
        <v>9</v>
      </c>
      <c r="B95" s="54" t="s">
        <v>55</v>
      </c>
      <c r="C95" s="57">
        <v>17.41</v>
      </c>
      <c r="D95" s="57">
        <f t="shared" si="3"/>
        <v>20.891999999999999</v>
      </c>
      <c r="E95" s="58"/>
      <c r="G95" s="47"/>
      <c r="H95" s="48"/>
    </row>
    <row r="96" spans="1:8" ht="16.5" thickBot="1" x14ac:dyDescent="0.3">
      <c r="A96" s="16">
        <v>10</v>
      </c>
      <c r="B96" s="54" t="s">
        <v>66</v>
      </c>
      <c r="C96" s="57">
        <v>24.66</v>
      </c>
      <c r="D96" s="57">
        <f t="shared" si="3"/>
        <v>29.591999999999999</v>
      </c>
      <c r="E96" s="58"/>
      <c r="G96" s="47"/>
      <c r="H96" s="48"/>
    </row>
    <row r="97" spans="1:5" ht="16.5" thickBot="1" x14ac:dyDescent="0.3">
      <c r="A97" s="20"/>
      <c r="B97" s="21"/>
      <c r="C97" s="22">
        <f>SUM(C87:C96)</f>
        <v>694.67999999999984</v>
      </c>
      <c r="D97" s="22">
        <f>SUM(D87:D96)</f>
        <v>833.6160000000001</v>
      </c>
      <c r="E97" s="23"/>
    </row>
    <row r="98" spans="1:5" ht="32.25" thickBot="1" x14ac:dyDescent="0.3">
      <c r="A98" s="8" t="s">
        <v>0</v>
      </c>
      <c r="B98" s="9" t="s">
        <v>1</v>
      </c>
      <c r="C98" s="10" t="s">
        <v>2</v>
      </c>
      <c r="D98" s="10" t="s">
        <v>3</v>
      </c>
      <c r="E98" s="24" t="s">
        <v>13</v>
      </c>
    </row>
    <row r="99" spans="1:5" ht="16.5" thickBot="1" x14ac:dyDescent="0.3">
      <c r="A99" s="76" t="s">
        <v>12</v>
      </c>
      <c r="B99" s="77"/>
      <c r="C99" s="80"/>
      <c r="D99" s="77"/>
      <c r="E99" s="78"/>
    </row>
    <row r="100" spans="1:5" x14ac:dyDescent="0.25">
      <c r="A100" s="29">
        <v>1</v>
      </c>
      <c r="B100" s="13" t="s">
        <v>35</v>
      </c>
      <c r="C100" s="27">
        <v>178.81</v>
      </c>
      <c r="D100" s="15">
        <f t="shared" ref="D100:D115" si="4">SUM(C100*1.2)</f>
        <v>214.572</v>
      </c>
      <c r="E100" s="30"/>
    </row>
    <row r="101" spans="1:5" x14ac:dyDescent="0.25">
      <c r="A101" s="29">
        <v>2</v>
      </c>
      <c r="B101" s="13" t="s">
        <v>52</v>
      </c>
      <c r="C101" s="45">
        <v>22.491700000000002</v>
      </c>
      <c r="D101" s="15">
        <f t="shared" si="4"/>
        <v>26.99004</v>
      </c>
      <c r="E101" s="30"/>
    </row>
    <row r="102" spans="1:5" x14ac:dyDescent="0.25">
      <c r="A102" s="31">
        <v>3</v>
      </c>
      <c r="B102" s="13" t="s">
        <v>36</v>
      </c>
      <c r="C102" s="27">
        <v>52.86</v>
      </c>
      <c r="D102" s="14">
        <f t="shared" si="4"/>
        <v>63.431999999999995</v>
      </c>
      <c r="E102" s="32"/>
    </row>
    <row r="103" spans="1:5" x14ac:dyDescent="0.25">
      <c r="A103" s="31">
        <v>4</v>
      </c>
      <c r="B103" s="13" t="s">
        <v>37</v>
      </c>
      <c r="C103" s="27">
        <v>198.93</v>
      </c>
      <c r="D103" s="14">
        <f t="shared" si="4"/>
        <v>238.71600000000001</v>
      </c>
      <c r="E103" s="32"/>
    </row>
    <row r="104" spans="1:5" x14ac:dyDescent="0.25">
      <c r="A104" s="31">
        <v>5</v>
      </c>
      <c r="B104" s="13" t="s">
        <v>38</v>
      </c>
      <c r="C104" s="27">
        <v>112.32</v>
      </c>
      <c r="D104" s="14">
        <f t="shared" si="4"/>
        <v>134.78399999999999</v>
      </c>
      <c r="E104" s="32"/>
    </row>
    <row r="105" spans="1:5" x14ac:dyDescent="0.25">
      <c r="A105" s="31">
        <v>6</v>
      </c>
      <c r="B105" s="13" t="s">
        <v>39</v>
      </c>
      <c r="C105" s="27">
        <v>155.08000000000001</v>
      </c>
      <c r="D105" s="14">
        <f t="shared" si="4"/>
        <v>186.096</v>
      </c>
      <c r="E105" s="32"/>
    </row>
    <row r="106" spans="1:5" x14ac:dyDescent="0.25">
      <c r="A106" s="31">
        <v>7</v>
      </c>
      <c r="B106" s="16" t="s">
        <v>56</v>
      </c>
      <c r="C106" s="14">
        <v>5976.08</v>
      </c>
      <c r="D106" s="14">
        <f t="shared" si="4"/>
        <v>7171.2959999999994</v>
      </c>
      <c r="E106" s="32"/>
    </row>
    <row r="107" spans="1:5" x14ac:dyDescent="0.25">
      <c r="A107" s="31">
        <v>8</v>
      </c>
      <c r="B107" s="16" t="s">
        <v>57</v>
      </c>
      <c r="C107" s="14">
        <v>43.05</v>
      </c>
      <c r="D107" s="14">
        <f t="shared" si="4"/>
        <v>51.66</v>
      </c>
      <c r="E107" s="32"/>
    </row>
    <row r="108" spans="1:5" x14ac:dyDescent="0.25">
      <c r="A108" s="31">
        <v>9</v>
      </c>
      <c r="B108" s="16" t="s">
        <v>58</v>
      </c>
      <c r="C108" s="14">
        <v>151.99</v>
      </c>
      <c r="D108" s="14">
        <f t="shared" si="4"/>
        <v>182.38800000000001</v>
      </c>
      <c r="E108" s="32"/>
    </row>
    <row r="109" spans="1:5" x14ac:dyDescent="0.25">
      <c r="A109" s="31">
        <v>10</v>
      </c>
      <c r="B109" s="16" t="s">
        <v>59</v>
      </c>
      <c r="C109" s="14">
        <v>820.62</v>
      </c>
      <c r="D109" s="14">
        <f t="shared" si="4"/>
        <v>984.74399999999991</v>
      </c>
      <c r="E109" s="32"/>
    </row>
    <row r="110" spans="1:5" x14ac:dyDescent="0.25">
      <c r="A110" s="31">
        <v>11</v>
      </c>
      <c r="B110" s="16" t="s">
        <v>60</v>
      </c>
      <c r="C110" s="14">
        <v>29.69</v>
      </c>
      <c r="D110" s="14">
        <f t="shared" si="4"/>
        <v>35.628</v>
      </c>
      <c r="E110" s="32"/>
    </row>
    <row r="111" spans="1:5" x14ac:dyDescent="0.25">
      <c r="A111" s="31">
        <v>12</v>
      </c>
      <c r="B111" s="16" t="s">
        <v>61</v>
      </c>
      <c r="C111" s="14">
        <v>41.23</v>
      </c>
      <c r="D111" s="14">
        <f t="shared" si="4"/>
        <v>49.475999999999992</v>
      </c>
      <c r="E111" s="32"/>
    </row>
    <row r="112" spans="1:5" x14ac:dyDescent="0.25">
      <c r="A112" s="31">
        <v>13</v>
      </c>
      <c r="B112" s="16" t="s">
        <v>62</v>
      </c>
      <c r="C112" s="14">
        <v>59.3</v>
      </c>
      <c r="D112" s="14">
        <f t="shared" si="4"/>
        <v>71.16</v>
      </c>
      <c r="E112" s="32"/>
    </row>
    <row r="113" spans="1:255" x14ac:dyDescent="0.25">
      <c r="A113" s="31">
        <v>14</v>
      </c>
      <c r="B113" s="16" t="s">
        <v>63</v>
      </c>
      <c r="C113" s="14">
        <v>99.24</v>
      </c>
      <c r="D113" s="14">
        <f t="shared" si="4"/>
        <v>119.08799999999999</v>
      </c>
      <c r="E113" s="32"/>
    </row>
    <row r="114" spans="1:255" x14ac:dyDescent="0.25">
      <c r="A114" s="31">
        <v>15</v>
      </c>
      <c r="B114" s="16" t="s">
        <v>64</v>
      </c>
      <c r="C114" s="14">
        <v>49.08</v>
      </c>
      <c r="D114" s="14">
        <f t="shared" si="4"/>
        <v>58.895999999999994</v>
      </c>
      <c r="E114" s="32"/>
    </row>
    <row r="115" spans="1:255" ht="16.5" thickBot="1" x14ac:dyDescent="0.3">
      <c r="A115" s="46">
        <v>16</v>
      </c>
      <c r="B115" s="49" t="s">
        <v>67</v>
      </c>
      <c r="C115" s="14">
        <v>24.7</v>
      </c>
      <c r="D115" s="14">
        <f t="shared" si="4"/>
        <v>29.639999999999997</v>
      </c>
      <c r="E115" s="33"/>
    </row>
    <row r="116" spans="1:255" ht="16.5" thickBot="1" x14ac:dyDescent="0.3">
      <c r="A116" s="34"/>
      <c r="B116" s="35"/>
      <c r="C116" s="22">
        <f>SUM(C100:C115)</f>
        <v>8015.4716999999991</v>
      </c>
      <c r="D116" s="22">
        <f>SUM(D100:D115)</f>
        <v>9618.5660400000015</v>
      </c>
      <c r="E116" s="36"/>
    </row>
    <row r="117" spans="1:255" ht="16.5" thickBot="1" x14ac:dyDescent="0.3">
      <c r="A117" s="81" t="s">
        <v>9</v>
      </c>
      <c r="B117" s="82"/>
      <c r="C117" s="37">
        <f>SUM(C80+C84+C97+C116)</f>
        <v>28158.85176666667</v>
      </c>
      <c r="D117" s="37">
        <f>SUM(D80+D84+D97+D116)</f>
        <v>33790.62212</v>
      </c>
      <c r="E117" s="38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</row>
    <row r="118" spans="1:255" ht="16.5" thickBot="1" x14ac:dyDescent="0.3">
      <c r="A118" s="1"/>
      <c r="B118" s="6"/>
      <c r="C118" s="6"/>
      <c r="D118" s="6"/>
      <c r="E118" s="7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</row>
    <row r="119" spans="1:255" x14ac:dyDescent="0.25">
      <c r="A119" s="50"/>
      <c r="B119" s="2"/>
      <c r="C119" s="2"/>
      <c r="D119" s="39" t="s">
        <v>4</v>
      </c>
      <c r="E119" s="40" t="s">
        <v>5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</row>
    <row r="120" spans="1:255" x14ac:dyDescent="0.25">
      <c r="A120" s="83" t="s">
        <v>6</v>
      </c>
      <c r="B120" s="84"/>
      <c r="C120" s="84"/>
      <c r="D120" s="41">
        <v>66000</v>
      </c>
      <c r="E120" s="42">
        <f>SUM(D120*1.2)</f>
        <v>79200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</row>
    <row r="121" spans="1:255" x14ac:dyDescent="0.25">
      <c r="A121" s="85" t="s">
        <v>14</v>
      </c>
      <c r="B121" s="86"/>
      <c r="C121" s="86"/>
      <c r="D121" s="43">
        <f>SUM(C117)</f>
        <v>28158.85176666667</v>
      </c>
      <c r="E121" s="51">
        <f>SUM(D117)</f>
        <v>33790.62212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</row>
    <row r="122" spans="1:255" ht="16.5" thickBot="1" x14ac:dyDescent="0.3">
      <c r="A122" s="87" t="s">
        <v>7</v>
      </c>
      <c r="B122" s="88"/>
      <c r="C122" s="88"/>
      <c r="D122" s="52">
        <f>SUM(D120-D121)</f>
        <v>37841.148233333326</v>
      </c>
      <c r="E122" s="53">
        <f>SUM(E120-E121)</f>
        <v>45409.37788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</row>
    <row r="123" spans="1:255" x14ac:dyDescent="0.25">
      <c r="C123" s="44"/>
    </row>
    <row r="125" spans="1:255" x14ac:dyDescent="0.25">
      <c r="A125" s="75"/>
      <c r="B125" s="75"/>
      <c r="C125" s="75"/>
    </row>
  </sheetData>
  <mergeCells count="11">
    <mergeCell ref="A1:E1"/>
    <mergeCell ref="A4:E4"/>
    <mergeCell ref="A2:E2"/>
    <mergeCell ref="A82:E82"/>
    <mergeCell ref="A125:C125"/>
    <mergeCell ref="A86:E86"/>
    <mergeCell ref="A99:E99"/>
    <mergeCell ref="A117:B117"/>
    <mergeCell ref="A120:C120"/>
    <mergeCell ref="A121:C121"/>
    <mergeCell ref="A122:C122"/>
  </mergeCells>
  <phoneticPr fontId="0" type="noConversion"/>
  <pageMargins left="0.11811023622047245" right="0.11811023622047245" top="0.35433070866141736" bottom="0.35433070866141736" header="0.11811023622047245" footer="0.11811023622047245"/>
  <pageSetup paperSize="9" orientation="portrait" verticalDpi="0" r:id="rId1"/>
  <headerFooter>
    <oddHeader>Page &amp;P of &amp;N</oddHeader>
  </headerFooter>
  <rowBreaks count="1" manualBreakCount="1">
    <brk id="42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26BC9-471D-4DA6-A23A-1CA6659F9E79}"/>
</file>

<file path=customXml/itemProps2.xml><?xml version="1.0" encoding="utf-8"?>
<ds:datastoreItem xmlns:ds="http://schemas.openxmlformats.org/officeDocument/2006/customXml" ds:itemID="{D7583FED-F118-4865-81D8-A195D9E1698E}"/>
</file>

<file path=customXml/itemProps3.xml><?xml version="1.0" encoding="utf-8"?>
<ds:datastoreItem xmlns:ds="http://schemas.openxmlformats.org/officeDocument/2006/customXml" ds:itemID="{1D080C2E-573C-4488-BF81-0BC84574D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стр.м-ли</vt:lpstr>
      <vt:lpstr>'стр.м-ли'!Print_Area</vt:lpstr>
      <vt:lpstr>'стр.м-ли'!Print_Titles</vt:lpstr>
    </vt:vector>
  </TitlesOfParts>
  <Company>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sstancheva</dc:creator>
  <cp:lastModifiedBy>Tsvetelin Pavlov</cp:lastModifiedBy>
  <cp:lastPrinted>2014-09-29T12:47:02Z</cp:lastPrinted>
  <dcterms:created xsi:type="dcterms:W3CDTF">2012-05-23T05:56:12Z</dcterms:created>
  <dcterms:modified xsi:type="dcterms:W3CDTF">2015-02-20T11:48:45Z</dcterms:modified>
</cp:coreProperties>
</file>